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2015\2015370\FRA\96053\structures\FRA033_1747C\design\Quantities\"/>
    </mc:Choice>
  </mc:AlternateContent>
  <xr:revisionPtr revIDLastSave="0" documentId="13_ncr:1_{1852C87E-6A5D-4A68-A47A-C950178DDE7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utoTabl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2" l="1"/>
  <c r="D12" i="2"/>
  <c r="D17" i="2"/>
  <c r="D20" i="2"/>
  <c r="D21" i="2"/>
  <c r="E59" i="2"/>
  <c r="E58" i="2"/>
  <c r="E57" i="2"/>
  <c r="D24" i="2"/>
  <c r="D25" i="2"/>
  <c r="G25" i="2" s="1"/>
  <c r="D63" i="2"/>
  <c r="F63" i="2" s="1"/>
  <c r="D61" i="2"/>
  <c r="D55" i="2"/>
  <c r="F55" i="2" s="1"/>
  <c r="D53" i="2"/>
  <c r="D52" i="2"/>
  <c r="D51" i="2"/>
  <c r="D49" i="2"/>
  <c r="D47" i="2"/>
  <c r="D46" i="2"/>
  <c r="D45" i="2"/>
  <c r="D44" i="2"/>
  <c r="D43" i="2"/>
  <c r="D42" i="2"/>
  <c r="D39" i="2"/>
  <c r="D37" i="2"/>
  <c r="D36" i="2"/>
  <c r="D35" i="2"/>
  <c r="D34" i="2"/>
  <c r="D33" i="2"/>
  <c r="D31" i="2"/>
  <c r="D30" i="2"/>
  <c r="D29" i="2"/>
  <c r="D27" i="2"/>
  <c r="D26" i="2"/>
  <c r="D22" i="2"/>
  <c r="D18" i="2"/>
  <c r="D16" i="2"/>
  <c r="D15" i="2"/>
  <c r="D14" i="2"/>
  <c r="G60" i="2" l="1"/>
  <c r="F39" i="2"/>
  <c r="F37" i="2"/>
  <c r="F61" i="2"/>
  <c r="F53" i="2"/>
  <c r="F52" i="2"/>
  <c r="F51" i="2"/>
  <c r="F49" i="2"/>
  <c r="F47" i="2"/>
  <c r="F46" i="2"/>
  <c r="F45" i="2"/>
  <c r="F44" i="2"/>
  <c r="F43" i="2"/>
  <c r="F42" i="2"/>
  <c r="F9" i="2"/>
  <c r="F10" i="2"/>
  <c r="F12" i="2"/>
  <c r="F14" i="2"/>
  <c r="F15" i="2"/>
  <c r="F16" i="2"/>
  <c r="F17" i="2"/>
  <c r="F18" i="2"/>
  <c r="F20" i="2"/>
  <c r="F21" i="2"/>
  <c r="F22" i="2"/>
  <c r="F26" i="2"/>
  <c r="F27" i="2"/>
  <c r="F29" i="2"/>
  <c r="F30" i="2"/>
  <c r="F31" i="2"/>
  <c r="F33" i="2"/>
  <c r="F34" i="2"/>
  <c r="F35" i="2"/>
  <c r="F36" i="2"/>
  <c r="F6" i="2"/>
  <c r="F7" i="2"/>
  <c r="F5" i="2"/>
</calcChain>
</file>

<file path=xl/sharedStrings.xml><?xml version="1.0" encoding="utf-8"?>
<sst xmlns="http://schemas.openxmlformats.org/spreadsheetml/2006/main" count="125" uniqueCount="70">
  <si>
    <t>ITEM</t>
  </si>
  <si>
    <t>EXT.</t>
  </si>
  <si>
    <t>TOTAL</t>
  </si>
  <si>
    <t>UNITS</t>
  </si>
  <si>
    <t>DESCRIPTION</t>
  </si>
  <si>
    <t>SY</t>
  </si>
  <si>
    <t>PARTICIPATION</t>
  </si>
  <si>
    <t>REFERENCE SHEET NO.</t>
  </si>
  <si>
    <t>ABUTMENT</t>
  </si>
  <si>
    <t>PIER</t>
  </si>
  <si>
    <t>GENERAL</t>
  </si>
  <si>
    <t>SUPER-
STRUCTURE</t>
  </si>
  <si>
    <t xml:space="preserve"> </t>
  </si>
  <si>
    <t>SPECIAL</t>
  </si>
  <si>
    <t>STRUCTURE REMOVED, OVER 20 FOOT SPAN</t>
  </si>
  <si>
    <t>APPROACH SLAB REMOVED</t>
  </si>
  <si>
    <t>WEARING COURSE REMOVED</t>
  </si>
  <si>
    <t>COFFERDAMS AND EXCAVATION BRACING</t>
  </si>
  <si>
    <t>UNCLASSIFIED EXCAVATION</t>
  </si>
  <si>
    <t>EPOXY COATED REINFORCING STEEL</t>
  </si>
  <si>
    <t>CLASS QC1 CONCRETE WITH QC/QA, PIER ABOVE FOOTINGS</t>
  </si>
  <si>
    <t>CLASS QC2 CONCRETE WITH QC/QA, SIDEWALK, AS PER PLAN</t>
  </si>
  <si>
    <t>SEALING OF CONCRETE SURFACES (NON-EPOXY)</t>
  </si>
  <si>
    <t>SEALING OF CONCRETE SURFACES (EPOXY-URETHANE)</t>
  </si>
  <si>
    <t>TYPE 2 WATERPROOFING</t>
  </si>
  <si>
    <t>STRUCTURAL STEEL MEMBERS, LEVEL 4</t>
  </si>
  <si>
    <t>WELDED STUD SHEAR CONNECTORS</t>
  </si>
  <si>
    <t>FIELD PAINTING STRUCTURAL STEEL, INTERMEDIATE COAT</t>
  </si>
  <si>
    <t>FIELD PAINTING STRUCTURAL STEEL, FINISH COAT</t>
  </si>
  <si>
    <t>FINAL INSPECTION REPAIR</t>
  </si>
  <si>
    <t>ARMORLESS PREFORMED JOINT SEAL</t>
  </si>
  <si>
    <t>1" PREFORMED EXPANSION JOINT FILLER</t>
  </si>
  <si>
    <t>2" PREFORMED EXPANSION JOINT FILLER</t>
  </si>
  <si>
    <t>SCUPPERS, INCLUDING SUPPORTS, AS PER PLAN</t>
  </si>
  <si>
    <t>POROUS BACKFILL WITH GEOTEXTILE FABRIC</t>
  </si>
  <si>
    <t>6" PERFORATED CORRUGATED PLASTIC PIPE</t>
  </si>
  <si>
    <t>DRILLED SHAFTS, 60" DIAMETER, ABOVE BEDROCK WITH QC/QA, AS PER PLAN</t>
  </si>
  <si>
    <t>REINFORCED CONCRETE APPROACH SLABS WITH QC/QA (T=15"), AS PER PLAN</t>
  </si>
  <si>
    <t>REINFORCED CONCRETE APPROACH SLABS WITH QC/QA (T=17"), AS PER PLAN</t>
  </si>
  <si>
    <t>TYPE C INSTALLATION, AS PER PLAN</t>
  </si>
  <si>
    <t xml:space="preserve">ELASTOMERIC BEARING WITH INTERNAL LAMINATES AND LOAD PLATE (NEOPRENE)                          </t>
  </si>
  <si>
    <t>1'-5" x 2'-2" x 3.21" PAD WITH 1'-6" x 2'-11" BEVELED PLATE, AS PER PLAN</t>
  </si>
  <si>
    <t xml:space="preserve">ELASTOMERIC BEARING WITH INTERNAL LAMINATES AND LOAD PLATE (NEOPRENE)                                               </t>
  </si>
  <si>
    <t>LS</t>
  </si>
  <si>
    <t>CY</t>
  </si>
  <si>
    <t>LB</t>
  </si>
  <si>
    <t>EACH</t>
  </si>
  <si>
    <t>SF</t>
  </si>
  <si>
    <t>FT</t>
  </si>
  <si>
    <t>STRUCTURAL STEEL MEMBERS, LEVEL UF (AEP DUCT BANK SUPPORT)</t>
  </si>
  <si>
    <t>STRUCTURES: AEP DUCT BANK COMPLETE</t>
  </si>
  <si>
    <t>STRUCTURES: PRECAST FACADE PANELS</t>
  </si>
  <si>
    <t>36 TO 39</t>
  </si>
  <si>
    <t>PREFABRICATED GEOCOMPOSITE DRAIN</t>
  </si>
  <si>
    <t>STRUCTURAL EXPANSION JOINT INCLUDING ELASTOMERIC STRIP SEAL (4")</t>
  </si>
  <si>
    <t>6" NON-PERFORATED CORRUGATED PLASTIC PIPE</t>
  </si>
  <si>
    <t>CLASS QC2 CONCRETE WITH QC/QA, BRIDGE DECK</t>
  </si>
  <si>
    <t>CLASS QC1 CONCRETE WITH QC/QA, FOOTING</t>
  </si>
  <si>
    <t>CLASS QC1 CONCRETE WITH QC/QA, ABUTMENT NOT INCLUDING FOOTING, AS PER PLAN</t>
  </si>
  <si>
    <t>LIGHT POLE ANCHOR BOLTS, MISC.: LIGHT POLE ANCHOR BOLT ASSEMBLIES EMBEDDED IN CONCRETE BRIDGE DECK</t>
  </si>
  <si>
    <t>9.5" x 1'-4" x 2.67" PAD WITH 10.5" x 1'-10" BEVELED PLATE, AS PER PLAN</t>
  </si>
  <si>
    <t>THERMAL INTEGRITY PROFILING (TIP) TEST</t>
  </si>
  <si>
    <t>02/IMS/11</t>
  </si>
  <si>
    <t>09/IMS/17/ COL</t>
  </si>
  <si>
    <t xml:space="preserve">STRUCTURES: CITY OF COLUMBUS (DEPARTMENT OF TECH) DUCT BANK COMPLETE </t>
  </si>
  <si>
    <t>STRUCTURES: ODOT DUCT BANK COMPLETE</t>
  </si>
  <si>
    <t>STRUCTURAL STEEL MEMBERS, LEVEL UF (COC, COC DOT, AND ODOT DUCT BANK SUPPORT)</t>
  </si>
  <si>
    <t xml:space="preserve">STRUCTURES: CITY OF COLUMBUS DUCT BANK COMPLETE </t>
  </si>
  <si>
    <t>PIPE HORIZONTAL CONDUCTOR, INCLUDING SPECIALS, AS PER PLAN (8")</t>
  </si>
  <si>
    <t>01/IMS/04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</si>
</sst>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164" fontId="1" fillId="0" borderId="0" xfId="0" applyNumberFormat="1" applyFont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/>
    </xf>
    <xf numFmtId="164" fontId="1" fillId="0" borderId="21" xfId="0" applyNumberFormat="1" applyFont="1" applyBorder="1" applyAlignment="1">
      <alignment horizontal="center" vertical="center" wrapText="1"/>
    </xf>
    <xf numFmtId="164" fontId="1" fillId="0" borderId="2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 indent="1"/>
    </xf>
    <xf numFmtId="164" fontId="1" fillId="0" borderId="5" xfId="0" applyNumberFormat="1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 wrapText="1"/>
    </xf>
    <xf numFmtId="3" fontId="1" fillId="0" borderId="17" xfId="0" applyNumberFormat="1" applyFont="1" applyBorder="1" applyAlignment="1">
      <alignment horizontal="center" vertical="center"/>
    </xf>
    <xf numFmtId="3" fontId="1" fillId="0" borderId="18" xfId="0" applyNumberFormat="1" applyFont="1" applyBorder="1" applyAlignment="1">
      <alignment horizontal="center" vertical="center"/>
    </xf>
    <xf numFmtId="3" fontId="1" fillId="0" borderId="17" xfId="0" applyNumberFormat="1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164" fontId="1" fillId="0" borderId="27" xfId="0" applyNumberFormat="1" applyFont="1" applyBorder="1" applyAlignment="1">
      <alignment horizontal="center" vertical="center"/>
    </xf>
    <xf numFmtId="3" fontId="1" fillId="0" borderId="28" xfId="0" applyNumberFormat="1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/>
    </xf>
    <xf numFmtId="3" fontId="1" fillId="0" borderId="23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/>
    </xf>
    <xf numFmtId="3" fontId="1" fillId="0" borderId="11" xfId="0" applyNumberFormat="1" applyFont="1" applyBorder="1" applyAlignment="1">
      <alignment horizontal="center" vertical="center"/>
    </xf>
    <xf numFmtId="3" fontId="1" fillId="0" borderId="28" xfId="0" applyNumberFormat="1" applyFont="1" applyBorder="1" applyAlignment="1">
      <alignment horizontal="center" vertical="center"/>
    </xf>
    <xf numFmtId="0" fontId="1" fillId="0" borderId="26" xfId="0" applyFont="1" applyBorder="1" applyAlignment="1">
      <alignment horizontal="left" vertical="center" indent="1"/>
    </xf>
    <xf numFmtId="0" fontId="1" fillId="0" borderId="24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3" fontId="1" fillId="0" borderId="23" xfId="0" applyNumberFormat="1" applyFont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64" fontId="1" fillId="0" borderId="23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6"/>
  <sheetViews>
    <sheetView tabSelected="1" zoomScaleNormal="100" workbookViewId="0">
      <selection activeCell="D11" sqref="D11"/>
    </sheetView>
  </sheetViews>
  <sheetFormatPr defaultColWidth="8.85546875" defaultRowHeight="15" customHeight="1" x14ac:dyDescent="0.25"/>
  <cols>
    <col min="1" max="1" width="6.7109375" style="12" customWidth="1"/>
    <col min="2" max="2" width="9.28515625" style="12" customWidth="1"/>
    <col min="3" max="3" width="10.7109375" style="14" customWidth="1"/>
    <col min="4" max="5" width="9.28515625" style="12" customWidth="1"/>
    <col min="6" max="6" width="10.7109375" style="12" customWidth="1"/>
    <col min="7" max="7" width="15.7109375" style="12" customWidth="1"/>
    <col min="8" max="8" width="9.28515625" style="12" customWidth="1"/>
    <col min="9" max="9" width="111.28515625" style="13" customWidth="1"/>
    <col min="10" max="14" width="12.7109375" style="12" customWidth="1"/>
    <col min="15" max="16384" width="8.85546875" style="12"/>
  </cols>
  <sheetData>
    <row r="1" spans="1:14" ht="15" customHeight="1" thickBot="1" x14ac:dyDescent="0.3"/>
    <row r="2" spans="1:14" ht="20.100000000000001" customHeight="1" thickTop="1" x14ac:dyDescent="0.25">
      <c r="B2" s="52" t="s">
        <v>0</v>
      </c>
      <c r="C2" s="54" t="s">
        <v>1</v>
      </c>
      <c r="D2" s="56" t="s">
        <v>2</v>
      </c>
      <c r="E2" s="60" t="s">
        <v>6</v>
      </c>
      <c r="F2" s="61"/>
      <c r="G2" s="62"/>
      <c r="H2" s="56" t="s">
        <v>3</v>
      </c>
      <c r="I2" s="56" t="s">
        <v>4</v>
      </c>
      <c r="J2" s="58" t="s">
        <v>8</v>
      </c>
      <c r="K2" s="58" t="s">
        <v>9</v>
      </c>
      <c r="L2" s="58" t="s">
        <v>11</v>
      </c>
      <c r="M2" s="58" t="s">
        <v>10</v>
      </c>
      <c r="N2" s="50" t="s">
        <v>7</v>
      </c>
    </row>
    <row r="3" spans="1:14" ht="20.100000000000001" customHeight="1" thickBot="1" x14ac:dyDescent="0.3">
      <c r="B3" s="53"/>
      <c r="C3" s="55"/>
      <c r="D3" s="57"/>
      <c r="E3" s="33" t="s">
        <v>69</v>
      </c>
      <c r="F3" s="33" t="s">
        <v>62</v>
      </c>
      <c r="G3" s="33" t="s">
        <v>63</v>
      </c>
      <c r="H3" s="57"/>
      <c r="I3" s="57"/>
      <c r="J3" s="59"/>
      <c r="K3" s="59"/>
      <c r="L3" s="59"/>
      <c r="M3" s="59"/>
      <c r="N3" s="51"/>
    </row>
    <row r="4" spans="1:14" ht="13.9" customHeight="1" thickTop="1" x14ac:dyDescent="0.25">
      <c r="B4" s="7"/>
      <c r="C4" s="15"/>
      <c r="D4" s="27"/>
      <c r="E4" s="27"/>
      <c r="F4" s="27"/>
      <c r="G4" s="27"/>
      <c r="H4" s="8"/>
      <c r="I4" s="8"/>
      <c r="J4" s="22"/>
      <c r="K4" s="22"/>
      <c r="L4" s="22"/>
      <c r="M4" s="22"/>
      <c r="N4" s="9"/>
    </row>
    <row r="5" spans="1:14" ht="13.9" customHeight="1" x14ac:dyDescent="0.25">
      <c r="A5" s="28"/>
      <c r="B5" s="19">
        <v>202</v>
      </c>
      <c r="C5" s="17">
        <v>11002</v>
      </c>
      <c r="D5" s="27" t="s">
        <v>43</v>
      </c>
      <c r="E5" s="27"/>
      <c r="F5" s="27" t="str">
        <f>D5</f>
        <v>LS</v>
      </c>
      <c r="G5" s="27"/>
      <c r="H5" s="8"/>
      <c r="I5" s="36" t="s">
        <v>14</v>
      </c>
      <c r="J5" s="23"/>
      <c r="K5" s="23"/>
      <c r="L5" s="23"/>
      <c r="M5" s="23"/>
      <c r="N5" s="10"/>
    </row>
    <row r="6" spans="1:14" ht="13.9" customHeight="1" x14ac:dyDescent="0.25">
      <c r="A6" s="28"/>
      <c r="B6" s="1">
        <v>202</v>
      </c>
      <c r="C6" s="18">
        <v>22900</v>
      </c>
      <c r="D6" s="5">
        <v>370</v>
      </c>
      <c r="E6" s="43"/>
      <c r="F6" s="27">
        <f t="shared" ref="F6:F36" si="0">D6</f>
        <v>370</v>
      </c>
      <c r="G6" s="5"/>
      <c r="H6" s="2" t="s">
        <v>5</v>
      </c>
      <c r="I6" s="36" t="s">
        <v>15</v>
      </c>
      <c r="J6" s="23"/>
      <c r="K6" s="23"/>
      <c r="L6" s="23"/>
      <c r="M6" s="23">
        <v>370</v>
      </c>
      <c r="N6" s="10"/>
    </row>
    <row r="7" spans="1:14" ht="13.9" customHeight="1" x14ac:dyDescent="0.25">
      <c r="A7" s="28"/>
      <c r="B7" s="1">
        <v>202</v>
      </c>
      <c r="C7" s="18">
        <v>23500</v>
      </c>
      <c r="D7" s="5">
        <v>731</v>
      </c>
      <c r="E7" s="43"/>
      <c r="F7" s="27">
        <f t="shared" si="0"/>
        <v>731</v>
      </c>
      <c r="G7" s="5"/>
      <c r="H7" s="2" t="s">
        <v>5</v>
      </c>
      <c r="I7" s="36" t="s">
        <v>16</v>
      </c>
      <c r="J7" s="23"/>
      <c r="K7" s="23"/>
      <c r="L7" s="23"/>
      <c r="M7" s="23">
        <v>731</v>
      </c>
      <c r="N7" s="10"/>
    </row>
    <row r="8" spans="1:14" ht="13.9" customHeight="1" x14ac:dyDescent="0.25">
      <c r="A8" s="28"/>
      <c r="B8" s="1"/>
      <c r="D8" s="5"/>
      <c r="E8" s="43"/>
      <c r="F8" s="27"/>
      <c r="G8" s="5"/>
      <c r="H8" s="2"/>
      <c r="I8" s="37"/>
      <c r="J8" s="23"/>
      <c r="K8" s="23"/>
      <c r="L8" s="23"/>
      <c r="M8" s="23"/>
      <c r="N8" s="10"/>
    </row>
    <row r="9" spans="1:14" ht="13.9" customHeight="1" x14ac:dyDescent="0.25">
      <c r="A9" s="28"/>
      <c r="B9" s="1">
        <v>503</v>
      </c>
      <c r="C9" s="18">
        <v>11100</v>
      </c>
      <c r="D9" s="27" t="s">
        <v>43</v>
      </c>
      <c r="E9" s="27"/>
      <c r="F9" s="27" t="str">
        <f t="shared" si="0"/>
        <v>LS</v>
      </c>
      <c r="G9" s="27"/>
      <c r="H9" s="2"/>
      <c r="I9" s="36" t="s">
        <v>17</v>
      </c>
      <c r="J9" s="23"/>
      <c r="K9" s="23"/>
      <c r="L9" s="23"/>
      <c r="M9" s="23"/>
      <c r="N9" s="10"/>
    </row>
    <row r="10" spans="1:14" ht="13.9" customHeight="1" x14ac:dyDescent="0.25">
      <c r="A10" s="28"/>
      <c r="B10" s="1">
        <v>503</v>
      </c>
      <c r="C10" s="18">
        <v>21100</v>
      </c>
      <c r="D10" s="5">
        <f>J10+K10</f>
        <v>1872</v>
      </c>
      <c r="E10" s="43"/>
      <c r="F10" s="27">
        <f t="shared" si="0"/>
        <v>1872</v>
      </c>
      <c r="G10" s="5"/>
      <c r="H10" s="2" t="s">
        <v>44</v>
      </c>
      <c r="I10" s="36" t="s">
        <v>18</v>
      </c>
      <c r="J10" s="23">
        <v>1479</v>
      </c>
      <c r="K10" s="23">
        <v>393</v>
      </c>
      <c r="L10" s="23"/>
      <c r="M10" s="23"/>
      <c r="N10" s="10"/>
    </row>
    <row r="11" spans="1:14" ht="13.9" customHeight="1" x14ac:dyDescent="0.25">
      <c r="A11" s="28"/>
      <c r="B11" s="1"/>
      <c r="D11" s="5"/>
      <c r="E11" s="43"/>
      <c r="F11" s="27"/>
      <c r="G11" s="5"/>
      <c r="H11" s="2"/>
      <c r="I11" s="37"/>
      <c r="J11" s="23"/>
      <c r="K11" s="23"/>
      <c r="L11" s="23"/>
      <c r="M11" s="23"/>
      <c r="N11" s="10"/>
    </row>
    <row r="12" spans="1:14" ht="13.9" customHeight="1" x14ac:dyDescent="0.25">
      <c r="A12" s="28"/>
      <c r="B12" s="1">
        <v>509</v>
      </c>
      <c r="C12" s="18">
        <v>10000</v>
      </c>
      <c r="D12" s="5">
        <f>J12+K12+L12</f>
        <v>188244</v>
      </c>
      <c r="E12" s="43"/>
      <c r="F12" s="27">
        <f t="shared" si="0"/>
        <v>188244</v>
      </c>
      <c r="G12" s="5"/>
      <c r="H12" s="2" t="s">
        <v>45</v>
      </c>
      <c r="I12" s="36" t="s">
        <v>19</v>
      </c>
      <c r="J12" s="23">
        <v>41330</v>
      </c>
      <c r="K12" s="23">
        <v>50212</v>
      </c>
      <c r="L12" s="23">
        <v>96702</v>
      </c>
      <c r="M12" s="23"/>
      <c r="N12" s="10"/>
    </row>
    <row r="13" spans="1:14" ht="13.9" customHeight="1" x14ac:dyDescent="0.25">
      <c r="A13" s="28"/>
      <c r="B13" s="1"/>
      <c r="D13" s="5"/>
      <c r="E13" s="43"/>
      <c r="F13" s="27"/>
      <c r="G13" s="5"/>
      <c r="H13" s="2"/>
      <c r="I13" s="37"/>
      <c r="J13" s="23"/>
      <c r="K13" s="23"/>
      <c r="L13" s="23"/>
      <c r="M13" s="23"/>
      <c r="N13" s="10"/>
    </row>
    <row r="14" spans="1:14" ht="13.9" customHeight="1" x14ac:dyDescent="0.25">
      <c r="A14" s="28"/>
      <c r="B14" s="1">
        <v>511</v>
      </c>
      <c r="C14" s="18">
        <v>34446</v>
      </c>
      <c r="D14" s="5">
        <f>L14</f>
        <v>357</v>
      </c>
      <c r="E14" s="43"/>
      <c r="F14" s="27">
        <f t="shared" si="0"/>
        <v>357</v>
      </c>
      <c r="G14" s="5"/>
      <c r="H14" s="2" t="s">
        <v>44</v>
      </c>
      <c r="I14" s="36" t="s">
        <v>56</v>
      </c>
      <c r="J14" s="23"/>
      <c r="K14" s="23"/>
      <c r="L14" s="23">
        <v>357</v>
      </c>
      <c r="M14" s="23"/>
      <c r="N14" s="10"/>
    </row>
    <row r="15" spans="1:14" ht="13.9" customHeight="1" x14ac:dyDescent="0.25">
      <c r="A15" s="28"/>
      <c r="B15" s="1">
        <v>511</v>
      </c>
      <c r="C15" s="18">
        <v>41012</v>
      </c>
      <c r="D15" s="5">
        <f>K15</f>
        <v>119</v>
      </c>
      <c r="E15" s="43"/>
      <c r="F15" s="27">
        <f t="shared" si="0"/>
        <v>119</v>
      </c>
      <c r="G15" s="5"/>
      <c r="H15" s="2" t="s">
        <v>44</v>
      </c>
      <c r="I15" s="36" t="s">
        <v>20</v>
      </c>
      <c r="J15" s="24"/>
      <c r="K15" s="24">
        <v>119</v>
      </c>
      <c r="L15" s="24"/>
      <c r="M15" s="24"/>
      <c r="N15" s="10"/>
    </row>
    <row r="16" spans="1:14" ht="13.9" customHeight="1" x14ac:dyDescent="0.25">
      <c r="A16" s="28"/>
      <c r="B16" s="1">
        <v>511</v>
      </c>
      <c r="C16" s="18">
        <v>44113</v>
      </c>
      <c r="D16" s="5">
        <f>J16</f>
        <v>336</v>
      </c>
      <c r="E16" s="43"/>
      <c r="F16" s="27">
        <f t="shared" si="0"/>
        <v>336</v>
      </c>
      <c r="G16" s="5"/>
      <c r="H16" s="2" t="s">
        <v>44</v>
      </c>
      <c r="I16" s="36" t="s">
        <v>58</v>
      </c>
      <c r="J16" s="23">
        <v>336</v>
      </c>
      <c r="K16" s="23"/>
      <c r="L16" s="23"/>
      <c r="M16" s="23"/>
      <c r="N16" s="10">
        <v>3</v>
      </c>
    </row>
    <row r="17" spans="1:14" ht="13.9" customHeight="1" x14ac:dyDescent="0.25">
      <c r="A17" s="28"/>
      <c r="B17" s="1">
        <v>511</v>
      </c>
      <c r="C17" s="18">
        <v>46512</v>
      </c>
      <c r="D17" s="5">
        <f>J17+K17</f>
        <v>278</v>
      </c>
      <c r="E17" s="43"/>
      <c r="F17" s="27">
        <f t="shared" si="0"/>
        <v>278</v>
      </c>
      <c r="G17" s="5"/>
      <c r="H17" s="2" t="s">
        <v>44</v>
      </c>
      <c r="I17" s="36" t="s">
        <v>57</v>
      </c>
      <c r="J17" s="23">
        <v>155</v>
      </c>
      <c r="K17" s="23">
        <v>123</v>
      </c>
      <c r="L17" s="23"/>
      <c r="M17" s="23"/>
      <c r="N17" s="10"/>
    </row>
    <row r="18" spans="1:14" ht="13.9" customHeight="1" x14ac:dyDescent="0.25">
      <c r="A18" s="28"/>
      <c r="B18" s="1">
        <v>511</v>
      </c>
      <c r="C18" s="18">
        <v>51513</v>
      </c>
      <c r="D18" s="5">
        <f>L18</f>
        <v>91</v>
      </c>
      <c r="E18" s="43"/>
      <c r="F18" s="27">
        <f t="shared" si="0"/>
        <v>91</v>
      </c>
      <c r="G18" s="5"/>
      <c r="H18" s="2" t="s">
        <v>44</v>
      </c>
      <c r="I18" s="36" t="s">
        <v>21</v>
      </c>
      <c r="J18" s="23"/>
      <c r="K18" s="23"/>
      <c r="L18" s="23">
        <v>91</v>
      </c>
      <c r="M18" s="23"/>
      <c r="N18" s="10">
        <v>3</v>
      </c>
    </row>
    <row r="19" spans="1:14" ht="13.9" customHeight="1" x14ac:dyDescent="0.25">
      <c r="A19" s="28"/>
      <c r="B19" s="1" t="s">
        <v>12</v>
      </c>
      <c r="D19" s="5"/>
      <c r="E19" s="43"/>
      <c r="F19" s="27"/>
      <c r="G19" s="5"/>
      <c r="H19" s="2"/>
      <c r="I19" s="36" t="s">
        <v>12</v>
      </c>
      <c r="J19" s="24"/>
      <c r="K19" s="24"/>
      <c r="L19" s="24"/>
      <c r="M19" s="24"/>
      <c r="N19" s="10"/>
    </row>
    <row r="20" spans="1:14" ht="13.9" customHeight="1" x14ac:dyDescent="0.25">
      <c r="A20" s="28"/>
      <c r="B20" s="1">
        <v>512</v>
      </c>
      <c r="C20" s="18">
        <v>10050</v>
      </c>
      <c r="D20" s="5">
        <f>SUM(J20:M20)</f>
        <v>602</v>
      </c>
      <c r="E20" s="43"/>
      <c r="F20" s="27">
        <f t="shared" si="0"/>
        <v>602</v>
      </c>
      <c r="G20" s="5"/>
      <c r="H20" s="2" t="s">
        <v>5</v>
      </c>
      <c r="I20" s="36" t="s">
        <v>22</v>
      </c>
      <c r="J20" s="23">
        <v>12</v>
      </c>
      <c r="K20" s="23"/>
      <c r="L20" s="24">
        <v>590</v>
      </c>
      <c r="M20" s="23"/>
      <c r="N20" s="10">
        <v>3</v>
      </c>
    </row>
    <row r="21" spans="1:14" ht="13.9" customHeight="1" x14ac:dyDescent="0.25">
      <c r="A21" s="28"/>
      <c r="B21" s="1">
        <v>512</v>
      </c>
      <c r="C21" s="18">
        <v>10100</v>
      </c>
      <c r="D21" s="5">
        <f>J21+K21+L21</f>
        <v>456</v>
      </c>
      <c r="E21" s="43"/>
      <c r="F21" s="27">
        <f t="shared" si="0"/>
        <v>456</v>
      </c>
      <c r="G21" s="5"/>
      <c r="H21" s="2" t="s">
        <v>5</v>
      </c>
      <c r="I21" s="36" t="s">
        <v>23</v>
      </c>
      <c r="J21" s="23">
        <v>350</v>
      </c>
      <c r="K21" s="23">
        <v>106</v>
      </c>
      <c r="L21" s="24"/>
      <c r="M21" s="24"/>
      <c r="N21" s="10">
        <v>3</v>
      </c>
    </row>
    <row r="22" spans="1:14" ht="13.9" customHeight="1" x14ac:dyDescent="0.25">
      <c r="A22" s="28"/>
      <c r="B22" s="1">
        <v>512</v>
      </c>
      <c r="C22" s="18">
        <v>33000</v>
      </c>
      <c r="D22" s="5">
        <f>J22</f>
        <v>23</v>
      </c>
      <c r="E22" s="43"/>
      <c r="F22" s="27">
        <f t="shared" si="0"/>
        <v>23</v>
      </c>
      <c r="G22" s="5"/>
      <c r="H22" s="2" t="s">
        <v>5</v>
      </c>
      <c r="I22" s="36" t="s">
        <v>24</v>
      </c>
      <c r="J22" s="24">
        <v>23</v>
      </c>
      <c r="K22" s="24"/>
      <c r="L22" s="24"/>
      <c r="M22" s="24"/>
      <c r="N22" s="10"/>
    </row>
    <row r="23" spans="1:14" ht="13.9" customHeight="1" x14ac:dyDescent="0.25">
      <c r="A23" s="28"/>
      <c r="B23" s="1"/>
      <c r="C23" s="21"/>
      <c r="D23" s="5"/>
      <c r="E23" s="43"/>
      <c r="F23" s="27"/>
      <c r="G23" s="5"/>
      <c r="H23" s="2"/>
      <c r="I23" s="36" t="s">
        <v>12</v>
      </c>
      <c r="J23" s="23"/>
      <c r="K23" s="23"/>
      <c r="L23" s="23"/>
      <c r="M23" s="23"/>
      <c r="N23" s="10"/>
    </row>
    <row r="24" spans="1:14" ht="13.9" customHeight="1" x14ac:dyDescent="0.25">
      <c r="A24" s="28"/>
      <c r="B24" s="1">
        <v>513</v>
      </c>
      <c r="C24" s="14">
        <v>10200</v>
      </c>
      <c r="D24" s="5">
        <f>L24</f>
        <v>11219</v>
      </c>
      <c r="E24" s="27">
        <v>11219</v>
      </c>
      <c r="F24" s="27"/>
      <c r="G24" s="27"/>
      <c r="H24" s="2" t="s">
        <v>45</v>
      </c>
      <c r="I24" s="36" t="s">
        <v>66</v>
      </c>
      <c r="J24" s="23"/>
      <c r="K24" s="23"/>
      <c r="L24" s="23">
        <v>11219</v>
      </c>
      <c r="M24" s="23"/>
      <c r="N24" s="10"/>
    </row>
    <row r="25" spans="1:14" ht="13.9" customHeight="1" x14ac:dyDescent="0.25">
      <c r="A25" s="28"/>
      <c r="B25" s="1">
        <v>513</v>
      </c>
      <c r="C25" s="21">
        <v>10200</v>
      </c>
      <c r="D25" s="5">
        <f>L25</f>
        <v>11219</v>
      </c>
      <c r="E25" s="43"/>
      <c r="F25" s="27"/>
      <c r="G25" s="27">
        <f>D25</f>
        <v>11219</v>
      </c>
      <c r="H25" s="2" t="s">
        <v>45</v>
      </c>
      <c r="I25" s="36" t="s">
        <v>49</v>
      </c>
      <c r="J25" s="23"/>
      <c r="K25" s="23"/>
      <c r="L25" s="23">
        <v>11219</v>
      </c>
      <c r="M25" s="23"/>
      <c r="N25" s="10"/>
    </row>
    <row r="26" spans="1:14" ht="13.9" customHeight="1" x14ac:dyDescent="0.25">
      <c r="A26" s="28"/>
      <c r="B26" s="1">
        <v>513</v>
      </c>
      <c r="C26" s="18">
        <v>10280</v>
      </c>
      <c r="D26" s="5">
        <f>L26</f>
        <v>420400</v>
      </c>
      <c r="E26" s="43"/>
      <c r="F26" s="27">
        <f t="shared" si="0"/>
        <v>420400</v>
      </c>
      <c r="G26" s="5"/>
      <c r="H26" s="2" t="s">
        <v>45</v>
      </c>
      <c r="I26" s="36" t="s">
        <v>25</v>
      </c>
      <c r="J26" s="23"/>
      <c r="K26" s="23"/>
      <c r="L26" s="23">
        <v>420400</v>
      </c>
      <c r="M26" s="23"/>
      <c r="N26" s="10"/>
    </row>
    <row r="27" spans="1:14" ht="13.9" customHeight="1" x14ac:dyDescent="0.25">
      <c r="A27" s="28"/>
      <c r="B27" s="1">
        <v>513</v>
      </c>
      <c r="C27" s="18">
        <v>20000</v>
      </c>
      <c r="D27" s="5">
        <f>L27</f>
        <v>4872</v>
      </c>
      <c r="E27" s="43"/>
      <c r="F27" s="27">
        <f t="shared" si="0"/>
        <v>4872</v>
      </c>
      <c r="G27" s="5"/>
      <c r="H27" s="2" t="s">
        <v>46</v>
      </c>
      <c r="I27" s="36" t="s">
        <v>26</v>
      </c>
      <c r="J27" s="23"/>
      <c r="K27" s="23"/>
      <c r="L27" s="23">
        <v>4872</v>
      </c>
      <c r="M27" s="23"/>
      <c r="N27" s="10"/>
    </row>
    <row r="28" spans="1:14" ht="13.9" customHeight="1" x14ac:dyDescent="0.25">
      <c r="A28" s="28"/>
      <c r="B28" s="1"/>
      <c r="D28" s="5"/>
      <c r="E28" s="43"/>
      <c r="F28" s="27"/>
      <c r="G28" s="5"/>
      <c r="H28" s="2"/>
      <c r="I28" s="37"/>
      <c r="J28" s="23"/>
      <c r="K28" s="23"/>
      <c r="L28" s="23"/>
      <c r="M28" s="23"/>
      <c r="N28" s="10"/>
    </row>
    <row r="29" spans="1:14" ht="13.9" customHeight="1" x14ac:dyDescent="0.25">
      <c r="A29" s="28"/>
      <c r="B29" s="1">
        <v>514</v>
      </c>
      <c r="C29" s="18">
        <v>60</v>
      </c>
      <c r="D29" s="5">
        <f>L29</f>
        <v>23000</v>
      </c>
      <c r="E29" s="43"/>
      <c r="F29" s="27">
        <f t="shared" si="0"/>
        <v>23000</v>
      </c>
      <c r="G29" s="5"/>
      <c r="H29" s="2" t="s">
        <v>47</v>
      </c>
      <c r="I29" s="36" t="s">
        <v>27</v>
      </c>
      <c r="J29" s="23"/>
      <c r="K29" s="23"/>
      <c r="L29" s="23">
        <v>23000</v>
      </c>
      <c r="M29" s="23"/>
      <c r="N29" s="10"/>
    </row>
    <row r="30" spans="1:14" ht="13.9" customHeight="1" x14ac:dyDescent="0.25">
      <c r="A30" s="28"/>
      <c r="B30" s="1">
        <v>514</v>
      </c>
      <c r="C30" s="18">
        <v>66</v>
      </c>
      <c r="D30" s="5">
        <f>L30</f>
        <v>23000</v>
      </c>
      <c r="E30" s="43"/>
      <c r="F30" s="27">
        <f t="shared" si="0"/>
        <v>23000</v>
      </c>
      <c r="G30" s="5"/>
      <c r="H30" s="2" t="s">
        <v>47</v>
      </c>
      <c r="I30" s="36" t="s">
        <v>28</v>
      </c>
      <c r="J30" s="23"/>
      <c r="K30" s="23"/>
      <c r="L30" s="23">
        <v>23000</v>
      </c>
      <c r="M30" s="23"/>
      <c r="N30" s="10"/>
    </row>
    <row r="31" spans="1:14" ht="13.9" customHeight="1" x14ac:dyDescent="0.25">
      <c r="A31" s="28"/>
      <c r="B31" s="1">
        <v>514</v>
      </c>
      <c r="C31" s="18">
        <v>10000</v>
      </c>
      <c r="D31" s="5">
        <f>L31</f>
        <v>14</v>
      </c>
      <c r="E31" s="43"/>
      <c r="F31" s="27">
        <f t="shared" si="0"/>
        <v>14</v>
      </c>
      <c r="G31" s="5"/>
      <c r="H31" s="2" t="s">
        <v>46</v>
      </c>
      <c r="I31" s="36" t="s">
        <v>29</v>
      </c>
      <c r="J31" s="23"/>
      <c r="K31" s="23"/>
      <c r="L31" s="23">
        <v>14</v>
      </c>
      <c r="M31" s="23"/>
      <c r="N31" s="10"/>
    </row>
    <row r="32" spans="1:14" ht="13.9" customHeight="1" x14ac:dyDescent="0.25">
      <c r="A32" s="28"/>
      <c r="B32" s="1"/>
      <c r="C32" s="18"/>
      <c r="D32" s="5"/>
      <c r="E32" s="43"/>
      <c r="F32" s="27"/>
      <c r="G32" s="5"/>
      <c r="H32" s="2"/>
      <c r="I32" s="36" t="s">
        <v>12</v>
      </c>
      <c r="J32" s="23"/>
      <c r="K32" s="23"/>
      <c r="L32" s="23"/>
      <c r="M32" s="23"/>
      <c r="N32" s="10"/>
    </row>
    <row r="33" spans="1:14" ht="13.9" customHeight="1" x14ac:dyDescent="0.25">
      <c r="A33" s="28"/>
      <c r="B33" s="1">
        <v>516</v>
      </c>
      <c r="C33" s="18">
        <v>10010</v>
      </c>
      <c r="D33" s="5">
        <f>M33</f>
        <v>116</v>
      </c>
      <c r="E33" s="43"/>
      <c r="F33" s="27">
        <f t="shared" si="0"/>
        <v>116</v>
      </c>
      <c r="G33" s="5"/>
      <c r="H33" s="2" t="s">
        <v>48</v>
      </c>
      <c r="I33" s="36" t="s">
        <v>30</v>
      </c>
      <c r="J33" s="23"/>
      <c r="K33" s="23"/>
      <c r="L33" s="23"/>
      <c r="M33" s="23">
        <v>116</v>
      </c>
      <c r="N33" s="10"/>
    </row>
    <row r="34" spans="1:14" ht="13.9" customHeight="1" x14ac:dyDescent="0.25">
      <c r="A34" s="28"/>
      <c r="B34" s="1">
        <v>516</v>
      </c>
      <c r="C34" s="18">
        <v>11210</v>
      </c>
      <c r="D34" s="5">
        <f>L34</f>
        <v>128</v>
      </c>
      <c r="E34" s="43"/>
      <c r="F34" s="27">
        <f t="shared" si="0"/>
        <v>128</v>
      </c>
      <c r="G34" s="5"/>
      <c r="H34" s="2" t="s">
        <v>48</v>
      </c>
      <c r="I34" s="36" t="s">
        <v>54</v>
      </c>
      <c r="J34" s="23"/>
      <c r="K34" s="23"/>
      <c r="L34" s="23">
        <v>128</v>
      </c>
      <c r="M34" s="23"/>
      <c r="N34" s="10"/>
    </row>
    <row r="35" spans="1:14" ht="13.9" customHeight="1" x14ac:dyDescent="0.25">
      <c r="A35" s="28"/>
      <c r="B35" s="1">
        <v>516</v>
      </c>
      <c r="C35" s="18">
        <v>13600</v>
      </c>
      <c r="D35" s="5">
        <f>J35</f>
        <v>344</v>
      </c>
      <c r="E35" s="43"/>
      <c r="F35" s="27">
        <f t="shared" si="0"/>
        <v>344</v>
      </c>
      <c r="G35" s="5"/>
      <c r="H35" s="2" t="s">
        <v>47</v>
      </c>
      <c r="I35" s="36" t="s">
        <v>31</v>
      </c>
      <c r="J35" s="23">
        <v>344</v>
      </c>
      <c r="K35" s="23"/>
      <c r="L35" s="23"/>
      <c r="M35" s="23"/>
      <c r="N35" s="10"/>
    </row>
    <row r="36" spans="1:14" ht="13.9" customHeight="1" x14ac:dyDescent="0.25">
      <c r="A36" s="28"/>
      <c r="B36" s="1">
        <v>516</v>
      </c>
      <c r="C36" s="18">
        <v>13900</v>
      </c>
      <c r="D36" s="5">
        <f>J36</f>
        <v>136</v>
      </c>
      <c r="E36" s="43"/>
      <c r="F36" s="27">
        <f t="shared" si="0"/>
        <v>136</v>
      </c>
      <c r="G36" s="5"/>
      <c r="H36" s="2" t="s">
        <v>47</v>
      </c>
      <c r="I36" s="38" t="s">
        <v>32</v>
      </c>
      <c r="J36" s="23">
        <v>136</v>
      </c>
      <c r="K36" s="23"/>
      <c r="L36" s="23"/>
      <c r="M36" s="23"/>
      <c r="N36" s="10"/>
    </row>
    <row r="37" spans="1:14" ht="13.9" customHeight="1" x14ac:dyDescent="0.25">
      <c r="A37" s="28"/>
      <c r="B37" s="67">
        <v>516</v>
      </c>
      <c r="C37" s="63">
        <v>44101</v>
      </c>
      <c r="D37" s="48">
        <f>L37</f>
        <v>14</v>
      </c>
      <c r="E37" s="32"/>
      <c r="F37" s="48">
        <f>D37</f>
        <v>14</v>
      </c>
      <c r="G37" s="48"/>
      <c r="H37" s="65" t="s">
        <v>46</v>
      </c>
      <c r="I37" s="39" t="s">
        <v>40</v>
      </c>
      <c r="J37" s="48"/>
      <c r="K37" s="48"/>
      <c r="L37" s="48">
        <v>14</v>
      </c>
      <c r="M37" s="48"/>
      <c r="N37" s="46">
        <v>21</v>
      </c>
    </row>
    <row r="38" spans="1:14" ht="13.9" customHeight="1" x14ac:dyDescent="0.25">
      <c r="A38" s="28"/>
      <c r="B38" s="68"/>
      <c r="C38" s="64"/>
      <c r="D38" s="49"/>
      <c r="E38" s="43"/>
      <c r="F38" s="49"/>
      <c r="G38" s="49"/>
      <c r="H38" s="66"/>
      <c r="I38" s="40" t="s">
        <v>60</v>
      </c>
      <c r="J38" s="49"/>
      <c r="K38" s="49"/>
      <c r="L38" s="49"/>
      <c r="M38" s="49"/>
      <c r="N38" s="47"/>
    </row>
    <row r="39" spans="1:14" ht="13.9" customHeight="1" x14ac:dyDescent="0.25">
      <c r="A39" s="28"/>
      <c r="B39" s="67">
        <v>516</v>
      </c>
      <c r="C39" s="63">
        <v>44201</v>
      </c>
      <c r="D39" s="48">
        <f>L39</f>
        <v>7</v>
      </c>
      <c r="E39" s="32"/>
      <c r="F39" s="48">
        <f>D39</f>
        <v>7</v>
      </c>
      <c r="G39" s="48"/>
      <c r="H39" s="65" t="s">
        <v>46</v>
      </c>
      <c r="I39" s="39" t="s">
        <v>42</v>
      </c>
      <c r="J39" s="48"/>
      <c r="K39" s="48"/>
      <c r="L39" s="48">
        <v>7</v>
      </c>
      <c r="M39" s="48"/>
      <c r="N39" s="46">
        <v>21</v>
      </c>
    </row>
    <row r="40" spans="1:14" ht="13.9" customHeight="1" x14ac:dyDescent="0.25">
      <c r="A40" s="28"/>
      <c r="B40" s="68"/>
      <c r="C40" s="64"/>
      <c r="D40" s="49"/>
      <c r="E40" s="43"/>
      <c r="F40" s="49"/>
      <c r="G40" s="49"/>
      <c r="H40" s="66"/>
      <c r="I40" s="41" t="s">
        <v>41</v>
      </c>
      <c r="J40" s="49"/>
      <c r="K40" s="49"/>
      <c r="L40" s="49"/>
      <c r="M40" s="49"/>
      <c r="N40" s="47"/>
    </row>
    <row r="41" spans="1:14" ht="13.9" customHeight="1" x14ac:dyDescent="0.25">
      <c r="A41" s="28"/>
      <c r="B41" s="1"/>
      <c r="C41" s="18"/>
      <c r="D41" s="5"/>
      <c r="E41" s="5"/>
      <c r="F41" s="5"/>
      <c r="G41" s="5"/>
      <c r="H41" s="2"/>
      <c r="I41" s="37"/>
      <c r="J41" s="23"/>
      <c r="K41" s="23"/>
      <c r="L41" s="23"/>
      <c r="M41" s="23"/>
      <c r="N41" s="10"/>
    </row>
    <row r="42" spans="1:14" ht="13.9" customHeight="1" x14ac:dyDescent="0.25">
      <c r="A42" s="28"/>
      <c r="B42" s="1">
        <v>518</v>
      </c>
      <c r="C42" s="18">
        <v>12301</v>
      </c>
      <c r="D42" s="5">
        <f>L42</f>
        <v>2</v>
      </c>
      <c r="E42" s="43"/>
      <c r="F42" s="27">
        <f t="shared" ref="F42:F61" si="1">D42</f>
        <v>2</v>
      </c>
      <c r="G42" s="5"/>
      <c r="H42" s="2" t="s">
        <v>46</v>
      </c>
      <c r="I42" s="36" t="s">
        <v>33</v>
      </c>
      <c r="J42" s="25"/>
      <c r="K42" s="25"/>
      <c r="L42" s="25">
        <v>2</v>
      </c>
      <c r="M42" s="25"/>
      <c r="N42" s="10">
        <v>27</v>
      </c>
    </row>
    <row r="43" spans="1:14" ht="13.9" customHeight="1" x14ac:dyDescent="0.25">
      <c r="A43" s="28"/>
      <c r="B43" s="1">
        <v>518</v>
      </c>
      <c r="C43" s="18">
        <v>20000</v>
      </c>
      <c r="D43" s="5">
        <f>J43</f>
        <v>227</v>
      </c>
      <c r="E43" s="43"/>
      <c r="F43" s="27">
        <f t="shared" si="1"/>
        <v>227</v>
      </c>
      <c r="G43" s="5"/>
      <c r="H43" s="2" t="s">
        <v>5</v>
      </c>
      <c r="I43" s="36" t="s">
        <v>53</v>
      </c>
      <c r="J43" s="25">
        <v>227</v>
      </c>
      <c r="K43" s="25"/>
      <c r="L43" s="25"/>
      <c r="M43" s="25"/>
      <c r="N43" s="10"/>
    </row>
    <row r="44" spans="1:14" ht="13.9" customHeight="1" x14ac:dyDescent="0.25">
      <c r="A44" s="28"/>
      <c r="B44" s="1">
        <v>518</v>
      </c>
      <c r="C44" s="18">
        <v>21200</v>
      </c>
      <c r="D44" s="5">
        <f>J44</f>
        <v>35</v>
      </c>
      <c r="E44" s="43"/>
      <c r="F44" s="27">
        <f t="shared" si="1"/>
        <v>35</v>
      </c>
      <c r="G44" s="5"/>
      <c r="H44" s="2" t="s">
        <v>44</v>
      </c>
      <c r="I44" s="36" t="s">
        <v>34</v>
      </c>
      <c r="J44" s="25">
        <v>35</v>
      </c>
      <c r="K44" s="25"/>
      <c r="L44" s="25"/>
      <c r="M44" s="25"/>
      <c r="N44" s="10"/>
    </row>
    <row r="45" spans="1:14" ht="13.9" customHeight="1" x14ac:dyDescent="0.25">
      <c r="A45" s="28"/>
      <c r="B45" s="1">
        <v>518</v>
      </c>
      <c r="C45" s="18">
        <v>40000</v>
      </c>
      <c r="D45" s="5">
        <f>J45</f>
        <v>220</v>
      </c>
      <c r="E45" s="43"/>
      <c r="F45" s="27">
        <f t="shared" si="1"/>
        <v>220</v>
      </c>
      <c r="G45" s="5"/>
      <c r="H45" s="2" t="s">
        <v>48</v>
      </c>
      <c r="I45" s="36" t="s">
        <v>35</v>
      </c>
      <c r="J45" s="23">
        <v>220</v>
      </c>
      <c r="K45" s="23"/>
      <c r="L45" s="23"/>
      <c r="M45" s="23"/>
      <c r="N45" s="10"/>
    </row>
    <row r="46" spans="1:14" ht="13.9" customHeight="1" x14ac:dyDescent="0.25">
      <c r="A46" s="28"/>
      <c r="B46" s="1">
        <v>518</v>
      </c>
      <c r="C46" s="18">
        <v>40012</v>
      </c>
      <c r="D46" s="5">
        <f>J46</f>
        <v>45</v>
      </c>
      <c r="E46" s="43"/>
      <c r="F46" s="27">
        <f t="shared" si="1"/>
        <v>45</v>
      </c>
      <c r="G46" s="5"/>
      <c r="H46" s="2" t="s">
        <v>48</v>
      </c>
      <c r="I46" s="36" t="s">
        <v>55</v>
      </c>
      <c r="J46" s="23">
        <v>45</v>
      </c>
      <c r="K46" s="23"/>
      <c r="L46" s="23"/>
      <c r="M46" s="23"/>
      <c r="N46" s="10"/>
    </row>
    <row r="47" spans="1:14" ht="13.9" customHeight="1" x14ac:dyDescent="0.25">
      <c r="A47" s="28"/>
      <c r="B47" s="1">
        <v>518</v>
      </c>
      <c r="C47" s="18">
        <v>60031</v>
      </c>
      <c r="D47" s="5">
        <f>L47</f>
        <v>70</v>
      </c>
      <c r="E47" s="43"/>
      <c r="F47" s="27">
        <f t="shared" si="1"/>
        <v>70</v>
      </c>
      <c r="G47" s="5"/>
      <c r="H47" s="2" t="s">
        <v>48</v>
      </c>
      <c r="I47" s="36" t="s">
        <v>68</v>
      </c>
      <c r="J47" s="23"/>
      <c r="K47" s="23"/>
      <c r="L47" s="23">
        <v>70</v>
      </c>
      <c r="M47" s="23"/>
      <c r="N47" s="10"/>
    </row>
    <row r="48" spans="1:14" ht="13.9" customHeight="1" x14ac:dyDescent="0.25">
      <c r="A48" s="28"/>
      <c r="B48" s="1"/>
      <c r="C48" s="18"/>
      <c r="D48" s="5"/>
      <c r="E48" s="43"/>
      <c r="F48" s="27"/>
      <c r="G48" s="5"/>
      <c r="H48" s="2"/>
      <c r="I48" s="36"/>
      <c r="J48" s="23"/>
      <c r="K48" s="23"/>
      <c r="L48" s="23"/>
      <c r="M48" s="23"/>
      <c r="N48" s="10"/>
    </row>
    <row r="49" spans="1:14" ht="13.9" customHeight="1" x14ac:dyDescent="0.25">
      <c r="A49" s="28"/>
      <c r="B49" s="1">
        <v>524</v>
      </c>
      <c r="C49" s="18">
        <v>95472</v>
      </c>
      <c r="D49" s="5">
        <f>J49</f>
        <v>984</v>
      </c>
      <c r="E49" s="43"/>
      <c r="F49" s="27">
        <f t="shared" si="1"/>
        <v>984</v>
      </c>
      <c r="G49" s="5"/>
      <c r="H49" s="2" t="s">
        <v>48</v>
      </c>
      <c r="I49" s="36" t="s">
        <v>36</v>
      </c>
      <c r="J49" s="23">
        <v>984</v>
      </c>
      <c r="K49" s="23"/>
      <c r="L49" s="23"/>
      <c r="M49" s="23"/>
      <c r="N49" s="10">
        <v>3</v>
      </c>
    </row>
    <row r="50" spans="1:14" ht="13.9" customHeight="1" x14ac:dyDescent="0.25">
      <c r="A50" s="28"/>
      <c r="B50" s="1"/>
      <c r="C50" s="18"/>
      <c r="D50" s="5"/>
      <c r="E50" s="43"/>
      <c r="F50" s="27"/>
      <c r="G50" s="5"/>
      <c r="H50" s="2"/>
      <c r="I50" s="37"/>
      <c r="J50" s="23"/>
      <c r="K50" s="23"/>
      <c r="L50" s="23"/>
      <c r="M50" s="23"/>
      <c r="N50" s="10"/>
    </row>
    <row r="51" spans="1:14" ht="13.9" customHeight="1" x14ac:dyDescent="0.25">
      <c r="A51" s="28"/>
      <c r="B51" s="1">
        <v>526</v>
      </c>
      <c r="C51" s="18">
        <v>25011</v>
      </c>
      <c r="D51" s="5">
        <f>M51</f>
        <v>104</v>
      </c>
      <c r="E51" s="43"/>
      <c r="F51" s="27">
        <f t="shared" si="1"/>
        <v>104</v>
      </c>
      <c r="G51" s="5"/>
      <c r="H51" s="2" t="s">
        <v>5</v>
      </c>
      <c r="I51" s="36" t="s">
        <v>37</v>
      </c>
      <c r="J51" s="23"/>
      <c r="K51" s="23"/>
      <c r="L51" s="23"/>
      <c r="M51" s="23">
        <v>104</v>
      </c>
      <c r="N51" s="10" t="s">
        <v>52</v>
      </c>
    </row>
    <row r="52" spans="1:14" ht="13.9" customHeight="1" x14ac:dyDescent="0.25">
      <c r="A52" s="28"/>
      <c r="B52" s="1">
        <v>526</v>
      </c>
      <c r="C52" s="18">
        <v>30011</v>
      </c>
      <c r="D52" s="5">
        <f>M52</f>
        <v>214</v>
      </c>
      <c r="E52" s="43"/>
      <c r="F52" s="27">
        <f t="shared" si="1"/>
        <v>214</v>
      </c>
      <c r="G52" s="5"/>
      <c r="H52" s="2" t="s">
        <v>5</v>
      </c>
      <c r="I52" s="37" t="s">
        <v>38</v>
      </c>
      <c r="J52" s="23"/>
      <c r="K52" s="23"/>
      <c r="L52" s="23"/>
      <c r="M52" s="23">
        <v>214</v>
      </c>
      <c r="N52" s="10" t="s">
        <v>52</v>
      </c>
    </row>
    <row r="53" spans="1:14" ht="13.9" customHeight="1" x14ac:dyDescent="0.25">
      <c r="A53" s="28"/>
      <c r="B53" s="1">
        <v>526</v>
      </c>
      <c r="C53" s="18">
        <v>90031</v>
      </c>
      <c r="D53" s="5">
        <f>M53</f>
        <v>120</v>
      </c>
      <c r="E53" s="43"/>
      <c r="F53" s="27">
        <f t="shared" si="1"/>
        <v>120</v>
      </c>
      <c r="G53" s="5"/>
      <c r="H53" s="2" t="s">
        <v>48</v>
      </c>
      <c r="I53" s="36" t="s">
        <v>39</v>
      </c>
      <c r="J53" s="23"/>
      <c r="K53" s="23"/>
      <c r="L53" s="23"/>
      <c r="M53" s="23">
        <v>120</v>
      </c>
      <c r="N53" s="10">
        <v>38</v>
      </c>
    </row>
    <row r="54" spans="1:14" ht="13.9" customHeight="1" x14ac:dyDescent="0.25">
      <c r="A54" s="28"/>
      <c r="B54" s="1"/>
      <c r="C54" s="21"/>
      <c r="D54" s="5"/>
      <c r="E54" s="43"/>
      <c r="F54" s="27"/>
      <c r="G54" s="5"/>
      <c r="H54" s="2"/>
      <c r="I54" s="36"/>
      <c r="J54" s="23"/>
      <c r="K54" s="23"/>
      <c r="L54" s="23"/>
      <c r="M54" s="23"/>
      <c r="N54" s="10"/>
    </row>
    <row r="55" spans="1:14" ht="13.9" customHeight="1" x14ac:dyDescent="0.25">
      <c r="A55" s="28"/>
      <c r="B55" s="1">
        <v>625</v>
      </c>
      <c r="C55" s="21">
        <v>10620</v>
      </c>
      <c r="D55" s="5">
        <f>L55</f>
        <v>6</v>
      </c>
      <c r="E55" s="43"/>
      <c r="F55" s="27">
        <f>D55</f>
        <v>6</v>
      </c>
      <c r="G55" s="5"/>
      <c r="H55" s="2" t="s">
        <v>46</v>
      </c>
      <c r="I55" s="36" t="s">
        <v>59</v>
      </c>
      <c r="J55" s="23"/>
      <c r="K55" s="23"/>
      <c r="L55" s="23">
        <v>6</v>
      </c>
      <c r="M55" s="23"/>
      <c r="N55" s="10">
        <v>3</v>
      </c>
    </row>
    <row r="56" spans="1:14" ht="13.9" customHeight="1" x14ac:dyDescent="0.25">
      <c r="A56" s="28"/>
      <c r="B56" s="1" t="s">
        <v>12</v>
      </c>
      <c r="C56" s="21"/>
      <c r="D56" s="5"/>
      <c r="E56" s="43"/>
      <c r="F56" s="27"/>
      <c r="G56" s="5"/>
      <c r="H56" s="2"/>
      <c r="I56" s="36"/>
      <c r="J56" s="23"/>
      <c r="K56" s="23"/>
      <c r="L56" s="23"/>
      <c r="M56" s="23"/>
      <c r="N56" s="10"/>
    </row>
    <row r="57" spans="1:14" ht="13.9" customHeight="1" x14ac:dyDescent="0.25">
      <c r="A57" s="28"/>
      <c r="B57" s="19" t="s">
        <v>13</v>
      </c>
      <c r="C57" s="18">
        <v>53000200</v>
      </c>
      <c r="D57" s="5" t="s">
        <v>43</v>
      </c>
      <c r="E57" s="5" t="str">
        <f>D57</f>
        <v>LS</v>
      </c>
      <c r="F57" s="27"/>
      <c r="G57" s="5"/>
      <c r="H57" s="2"/>
      <c r="I57" s="36" t="s">
        <v>67</v>
      </c>
      <c r="J57" s="23"/>
      <c r="K57" s="23"/>
      <c r="L57" s="23"/>
      <c r="M57" s="23"/>
      <c r="N57" s="10">
        <v>4</v>
      </c>
    </row>
    <row r="58" spans="1:14" ht="13.9" customHeight="1" x14ac:dyDescent="0.25">
      <c r="A58" s="28"/>
      <c r="B58" s="19" t="s">
        <v>13</v>
      </c>
      <c r="C58" s="18">
        <v>53000200</v>
      </c>
      <c r="D58" s="5" t="s">
        <v>43</v>
      </c>
      <c r="E58" s="5" t="str">
        <f>D58</f>
        <v>LS</v>
      </c>
      <c r="F58" s="27"/>
      <c r="G58" s="5"/>
      <c r="H58" s="2"/>
      <c r="I58" s="36" t="s">
        <v>64</v>
      </c>
      <c r="J58" s="23"/>
      <c r="K58" s="23"/>
      <c r="L58" s="23"/>
      <c r="M58" s="23"/>
      <c r="N58" s="10">
        <v>4</v>
      </c>
    </row>
    <row r="59" spans="1:14" ht="13.9" customHeight="1" x14ac:dyDescent="0.25">
      <c r="A59" s="28"/>
      <c r="B59" s="19" t="s">
        <v>13</v>
      </c>
      <c r="C59" s="18">
        <v>53000200</v>
      </c>
      <c r="D59" s="5" t="s">
        <v>43</v>
      </c>
      <c r="E59" s="5" t="str">
        <f>D59</f>
        <v>LS</v>
      </c>
      <c r="F59" s="27"/>
      <c r="G59" s="5"/>
      <c r="H59" s="2"/>
      <c r="I59" s="36" t="s">
        <v>65</v>
      </c>
      <c r="J59" s="23"/>
      <c r="K59" s="23"/>
      <c r="L59" s="23"/>
      <c r="M59" s="23"/>
      <c r="N59" s="10">
        <v>4</v>
      </c>
    </row>
    <row r="60" spans="1:14" ht="13.9" customHeight="1" x14ac:dyDescent="0.25">
      <c r="A60" s="28"/>
      <c r="B60" s="19" t="s">
        <v>13</v>
      </c>
      <c r="C60" s="18">
        <v>53000200</v>
      </c>
      <c r="D60" s="5" t="s">
        <v>43</v>
      </c>
      <c r="E60" s="43"/>
      <c r="F60" s="27"/>
      <c r="G60" s="5" t="str">
        <f>D60</f>
        <v>LS</v>
      </c>
      <c r="H60" s="2"/>
      <c r="I60" s="36" t="s">
        <v>50</v>
      </c>
      <c r="J60" s="23"/>
      <c r="K60" s="23"/>
      <c r="L60" s="23"/>
      <c r="M60" s="23"/>
      <c r="N60" s="10">
        <v>4</v>
      </c>
    </row>
    <row r="61" spans="1:14" ht="13.9" customHeight="1" x14ac:dyDescent="0.25">
      <c r="A61" s="28"/>
      <c r="B61" s="19" t="s">
        <v>13</v>
      </c>
      <c r="C61" s="18">
        <v>53000600</v>
      </c>
      <c r="D61" s="5">
        <f>J61</f>
        <v>1460</v>
      </c>
      <c r="E61" s="43"/>
      <c r="F61" s="27">
        <f t="shared" si="1"/>
        <v>1460</v>
      </c>
      <c r="G61" s="5"/>
      <c r="H61" s="2" t="s">
        <v>47</v>
      </c>
      <c r="I61" s="37" t="s">
        <v>51</v>
      </c>
      <c r="J61" s="23">
        <v>1460</v>
      </c>
      <c r="K61" s="23"/>
      <c r="L61" s="23"/>
      <c r="M61" s="23"/>
      <c r="N61" s="10">
        <v>4</v>
      </c>
    </row>
    <row r="62" spans="1:14" ht="13.9" customHeight="1" x14ac:dyDescent="0.25">
      <c r="A62" s="28"/>
      <c r="B62" s="35"/>
      <c r="C62" s="29"/>
      <c r="D62" s="32"/>
      <c r="E62" s="44"/>
      <c r="F62" s="30"/>
      <c r="G62" s="32"/>
      <c r="H62" s="34"/>
      <c r="I62" s="36"/>
      <c r="J62" s="24"/>
      <c r="K62" s="24"/>
      <c r="L62" s="24"/>
      <c r="M62" s="24"/>
      <c r="N62" s="31"/>
    </row>
    <row r="63" spans="1:14" ht="13.9" customHeight="1" thickBot="1" x14ac:dyDescent="0.3">
      <c r="A63" s="28"/>
      <c r="B63" s="3">
        <v>894</v>
      </c>
      <c r="C63" s="16">
        <v>10000</v>
      </c>
      <c r="D63" s="6">
        <f>J63</f>
        <v>15</v>
      </c>
      <c r="E63" s="6"/>
      <c r="F63" s="6">
        <f>D63</f>
        <v>15</v>
      </c>
      <c r="G63" s="6"/>
      <c r="H63" s="4" t="s">
        <v>46</v>
      </c>
      <c r="I63" s="42" t="s">
        <v>61</v>
      </c>
      <c r="J63" s="26">
        <v>15</v>
      </c>
      <c r="K63" s="26"/>
      <c r="L63" s="26"/>
      <c r="M63" s="26"/>
      <c r="N63" s="11"/>
    </row>
    <row r="64" spans="1:14" ht="15" customHeight="1" thickTop="1" x14ac:dyDescent="0.25">
      <c r="B64" s="45"/>
      <c r="C64" s="45"/>
      <c r="D64" s="45"/>
      <c r="E64" s="45"/>
      <c r="F64" s="45"/>
      <c r="G64" s="45"/>
      <c r="H64" s="45"/>
      <c r="I64" s="45"/>
    </row>
    <row r="66" spans="9:9" ht="15" customHeight="1" x14ac:dyDescent="0.25">
      <c r="I66" s="20"/>
    </row>
    <row r="67" spans="9:9" ht="15" customHeight="1" x14ac:dyDescent="0.25">
      <c r="I67" s="13" t="s">
        <v>12</v>
      </c>
    </row>
    <row r="68" spans="9:9" ht="15" customHeight="1" x14ac:dyDescent="0.25">
      <c r="I68" s="13" t="s">
        <v>12</v>
      </c>
    </row>
    <row r="69" spans="9:9" ht="15" customHeight="1" x14ac:dyDescent="0.25">
      <c r="I69" s="13" t="s">
        <v>12</v>
      </c>
    </row>
    <row r="70" spans="9:9" ht="15" customHeight="1" x14ac:dyDescent="0.25">
      <c r="I70" s="13" t="s">
        <v>12</v>
      </c>
    </row>
    <row r="72" spans="9:9" ht="15" customHeight="1" x14ac:dyDescent="0.25">
      <c r="I72" s="13" t="s">
        <v>12</v>
      </c>
    </row>
    <row r="73" spans="9:9" ht="15" customHeight="1" x14ac:dyDescent="0.25">
      <c r="I73" s="13" t="s">
        <v>12</v>
      </c>
    </row>
    <row r="74" spans="9:9" ht="15" customHeight="1" x14ac:dyDescent="0.25">
      <c r="I74" s="13" t="s">
        <v>12</v>
      </c>
    </row>
    <row r="75" spans="9:9" ht="15" customHeight="1" x14ac:dyDescent="0.25">
      <c r="I75" s="13" t="s">
        <v>12</v>
      </c>
    </row>
    <row r="76" spans="9:9" ht="15" customHeight="1" x14ac:dyDescent="0.25">
      <c r="I76" s="13" t="s">
        <v>12</v>
      </c>
    </row>
  </sheetData>
  <sortState xmlns:xlrd2="http://schemas.microsoft.com/office/spreadsheetml/2017/richdata2" ref="B103:I109">
    <sortCondition ref="B103"/>
  </sortState>
  <mergeCells count="34">
    <mergeCell ref="B37:B38"/>
    <mergeCell ref="B39:B40"/>
    <mergeCell ref="J37:J38"/>
    <mergeCell ref="K37:K38"/>
    <mergeCell ref="L37:L38"/>
    <mergeCell ref="C39:C40"/>
    <mergeCell ref="H39:H40"/>
    <mergeCell ref="G39:G40"/>
    <mergeCell ref="F39:F40"/>
    <mergeCell ref="D39:D40"/>
    <mergeCell ref="M37:M38"/>
    <mergeCell ref="N37:N38"/>
    <mergeCell ref="C37:C38"/>
    <mergeCell ref="D37:D38"/>
    <mergeCell ref="F37:F38"/>
    <mergeCell ref="G37:G38"/>
    <mergeCell ref="H37:H38"/>
    <mergeCell ref="N2:N3"/>
    <mergeCell ref="B2:B3"/>
    <mergeCell ref="C2:C3"/>
    <mergeCell ref="D2:D3"/>
    <mergeCell ref="H2:H3"/>
    <mergeCell ref="I2:I3"/>
    <mergeCell ref="M2:M3"/>
    <mergeCell ref="L2:L3"/>
    <mergeCell ref="K2:K3"/>
    <mergeCell ref="J2:J3"/>
    <mergeCell ref="E2:G2"/>
    <mergeCell ref="B64:I64"/>
    <mergeCell ref="N39:N40"/>
    <mergeCell ref="M39:M40"/>
    <mergeCell ref="L39:L40"/>
    <mergeCell ref="K39:K40"/>
    <mergeCell ref="J39:J40"/>
  </mergeCells>
  <pageMargins left="0.7" right="0.7" top="0.75" bottom="0.75" header="0.3" footer="0.3"/>
  <pageSetup scale="61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AutoTable</vt:lpstr>
    </vt:vector>
  </TitlesOfParts>
  <Company>GPD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mjurcak</dc:creator>
  <cp:lastModifiedBy>Jurcak, Michael</cp:lastModifiedBy>
  <cp:lastPrinted>2019-08-21T12:35:53Z</cp:lastPrinted>
  <dcterms:created xsi:type="dcterms:W3CDTF">2016-05-31T17:35:26Z</dcterms:created>
  <dcterms:modified xsi:type="dcterms:W3CDTF">2023-04-21T13:00:19Z</dcterms:modified>
</cp:coreProperties>
</file>